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2063862B-FE83-496E-A1CE-8D92FEBB7C62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EAEPE_COG!$B$2:$H$92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G69" i="1"/>
  <c r="F69" i="1"/>
  <c r="D69" i="1"/>
  <c r="C69" i="1"/>
  <c r="E69" i="1" s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/>
  <c r="H69" i="1"/>
  <c r="H61" i="1"/>
  <c r="E27" i="1"/>
  <c r="H27" i="1" s="1"/>
  <c r="E37" i="1"/>
  <c r="H3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<sst xmlns="http://schemas.openxmlformats.org/spreadsheetml/2006/main" count="91" uniqueCount="91">
  <si>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</si>
  <si>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</si>
  <si>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</si>
  <si>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</si>
  <si>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</si>
  <si>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</si>
  <si>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</si>
  <si>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</si>
  <si>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</si>
  <si>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</si>
  <si>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</si>
  <si>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</si>
  <si>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</si>
  <si>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</si>
  <si>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</si>
  <si>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</si>
  <si>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</si>
  <si>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</si>
  <si>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</si>
  <si>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</si>
  <si>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</si>
  <si>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</si>
  <si>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</si>
  <si>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</si>
  <si>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</si>
  <si>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</si>
  <si>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</si>
  <si>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</si>
  <si>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</si>
  <si>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</si>
  <si>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</si>
  <si>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</si>
  <si>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</si>
  <si>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</si>
  <si>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</si>
  <si>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</si>
  <si>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</si>
  <si>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</si>
  <si>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</si>
  <si>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</si>
  <si>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</si>
  <si>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</si>
  <si>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</si>
  <si>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</si>
  <si>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</si>
  <si>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</si>
  <si>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</si>
  <si>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</si>
  <si>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</si>
  <si>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</si>
  <si>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</si>
  <si>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</si>
  <si>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</si>
  <si>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</si>
  <si>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</si>
  <si>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</si>
  <si>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</si>
  <si>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</si>
  <si>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</si>
  <si>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</si>
  <si>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</si>
  <si>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</si>
  <si>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</si>
  <si>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</si>
  <si>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</si>
  <si>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</si>
  <si>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</si>
  <si>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</si>
  <si>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</si>
  <si>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</si>
  <si>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</si>
  <si>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</si>
  <si>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</si>
  <si>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</si>
  <si>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</si>
  <si>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</si>
  <si>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</si>
  <si>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</si>
  <si>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</si>
  <si>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</si>
  <si>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</si>
  <si>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</si>
  <si>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</si>
  <si>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</si>
  <si>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</si>
  <si>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</si>
  <si>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TRIBUNAL SUPERIOR DE JUSTICIA DEL ESTADO DE CHIHUAHUA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</si>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</sst>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Protection="1"/>
    <xf numFmtId="0" fontId="6" fillId="0" borderId="16" xfId="0" applyFont="1" applyBorder="1" applyProtection="1"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view="pageBreakPreview" topLeftCell="A58" zoomScaleNormal="80" zoomScaleSheetLayoutView="100" workbookViewId="0">
      <selection activeCell="E87" sqref="E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8" width="19.5703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3" t="s">
        <v>86</v>
      </c>
      <c r="C2" s="24"/>
      <c r="D2" s="24"/>
      <c r="E2" s="24"/>
      <c r="F2" s="24"/>
      <c r="G2" s="24"/>
      <c r="H2" s="25"/>
    </row>
    <row r="3" spans="2:9" x14ac:dyDescent="0.2">
      <c r="B3" s="26" t="s">
        <v>1</v>
      </c>
      <c r="C3" s="27"/>
      <c r="D3" s="27"/>
      <c r="E3" s="27"/>
      <c r="F3" s="27"/>
      <c r="G3" s="27"/>
      <c r="H3" s="28"/>
    </row>
    <row r="4" spans="2:9" x14ac:dyDescent="0.2">
      <c r="B4" s="26" t="s">
        <v>2</v>
      </c>
      <c r="C4" s="27"/>
      <c r="D4" s="27"/>
      <c r="E4" s="27"/>
      <c r="F4" s="27"/>
      <c r="G4" s="27"/>
      <c r="H4" s="28"/>
    </row>
    <row r="5" spans="2:9" ht="12.75" thickBot="1" x14ac:dyDescent="0.25">
      <c r="B5" s="29" t="s">
        <v>87</v>
      </c>
      <c r="C5" s="30"/>
      <c r="D5" s="30"/>
      <c r="E5" s="30"/>
      <c r="F5" s="30"/>
      <c r="G5" s="30"/>
      <c r="H5" s="31"/>
    </row>
    <row r="6" spans="2:9" ht="12.75" thickBot="1" x14ac:dyDescent="0.2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9" ht="24.75" thickBot="1" x14ac:dyDescent="0.25">
      <c r="B7" s="3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9"/>
    </row>
    <row r="8" spans="2:9" ht="15.75" customHeight="1" thickBot="1" x14ac:dyDescent="0.25">
      <c r="B8" s="3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4">
        <f>SUM(C10:C16)</f>
        <v>1775535133.01</v>
      </c>
      <c r="D9" s="14">
        <f>SUM(D10:D16)</f>
        <v>-29050264.479999997</v>
      </c>
      <c r="E9" s="14">
        <f t="shared" ref="E9:E26" si="0">C9+D9</f>
        <v>1746484868.53</v>
      </c>
      <c r="F9" s="14">
        <f>SUM(F10:F16)</f>
        <v>1746484867.23</v>
      </c>
      <c r="G9" s="14">
        <f>SUM(G10:G16)</f>
        <v>1739852353.1100001</v>
      </c>
      <c r="H9" s="14">
        <f t="shared" ref="H9:H40" si="1">E9-F9</f>
        <v>1.2999999523162842</v>
      </c>
    </row>
    <row r="10" spans="2:9" ht="12" customHeight="1" x14ac:dyDescent="0.2">
      <c r="B10" s="11" t="s">
        <v>14</v>
      </c>
      <c r="C10" s="12">
        <v>553444524.11000001</v>
      </c>
      <c r="D10" s="13">
        <v>-26330400.879999999</v>
      </c>
      <c r="E10" s="16">
        <f t="shared" si="0"/>
        <v>527114123.23000002</v>
      </c>
      <c r="F10" s="12">
        <v>527114123.22000003</v>
      </c>
      <c r="G10" s="12">
        <v>527111934.85000002</v>
      </c>
      <c r="H10" s="17">
        <f t="shared" si="1"/>
        <v>9.9999904632568359E-3</v>
      </c>
    </row>
    <row r="11" spans="2:9" ht="12" customHeight="1" x14ac:dyDescent="0.2">
      <c r="B11" s="11" t="s">
        <v>15</v>
      </c>
      <c r="C11" s="12">
        <v>0</v>
      </c>
      <c r="D11" s="13">
        <v>972513</v>
      </c>
      <c r="E11" s="16">
        <f t="shared" si="0"/>
        <v>972513</v>
      </c>
      <c r="F11" s="12">
        <v>972512.08</v>
      </c>
      <c r="G11" s="12">
        <v>972512.08</v>
      </c>
      <c r="H11" s="17">
        <f t="shared" si="1"/>
        <v>0.92000000004190952</v>
      </c>
    </row>
    <row r="12" spans="2:9" ht="12" customHeight="1" x14ac:dyDescent="0.2">
      <c r="B12" s="11" t="s">
        <v>16</v>
      </c>
      <c r="C12" s="12">
        <v>928963713.89999998</v>
      </c>
      <c r="D12" s="13">
        <v>40797505.670000002</v>
      </c>
      <c r="E12" s="16">
        <f t="shared" si="0"/>
        <v>969761219.56999993</v>
      </c>
      <c r="F12" s="12">
        <v>969761219.55999994</v>
      </c>
      <c r="G12" s="12">
        <v>969755267.53999996</v>
      </c>
      <c r="H12" s="17">
        <f t="shared" si="1"/>
        <v>9.9999904632568359E-3</v>
      </c>
    </row>
    <row r="13" spans="2:9" ht="12" customHeight="1" x14ac:dyDescent="0.2">
      <c r="B13" s="11" t="s">
        <v>17</v>
      </c>
      <c r="C13" s="12">
        <v>154940041</v>
      </c>
      <c r="D13" s="13">
        <v>-12341094.859999999</v>
      </c>
      <c r="E13" s="16">
        <f>C13+D13</f>
        <v>142598946.13999999</v>
      </c>
      <c r="F13" s="12">
        <v>142598946.13999999</v>
      </c>
      <c r="G13" s="12">
        <v>135974572.41</v>
      </c>
      <c r="H13" s="17">
        <f t="shared" si="1"/>
        <v>0</v>
      </c>
    </row>
    <row r="14" spans="2:9" ht="12" customHeight="1" x14ac:dyDescent="0.2">
      <c r="B14" s="11" t="s">
        <v>18</v>
      </c>
      <c r="C14" s="12">
        <v>66397580</v>
      </c>
      <c r="D14" s="13">
        <v>-1910356.56</v>
      </c>
      <c r="E14" s="16">
        <f t="shared" si="0"/>
        <v>64487223.439999998</v>
      </c>
      <c r="F14" s="12">
        <v>64487223.439999998</v>
      </c>
      <c r="G14" s="12">
        <v>64487223.439999998</v>
      </c>
      <c r="H14" s="17">
        <f t="shared" si="1"/>
        <v>0</v>
      </c>
    </row>
    <row r="15" spans="2:9" ht="12" customHeight="1" x14ac:dyDescent="0.2">
      <c r="B15" s="11" t="s">
        <v>19</v>
      </c>
      <c r="C15" s="12">
        <v>31294977</v>
      </c>
      <c r="D15" s="13">
        <v>-31294977</v>
      </c>
      <c r="E15" s="16">
        <f t="shared" si="0"/>
        <v>0</v>
      </c>
      <c r="F15" s="12">
        <v>0</v>
      </c>
      <c r="G15" s="12"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2">
        <v>40494297</v>
      </c>
      <c r="D16" s="13">
        <v>1056546.1499999999</v>
      </c>
      <c r="E16" s="16">
        <f t="shared" si="0"/>
        <v>41550843.149999999</v>
      </c>
      <c r="F16" s="12">
        <v>41550842.789999999</v>
      </c>
      <c r="G16" s="12">
        <v>41550842.789999999</v>
      </c>
      <c r="H16" s="17">
        <f t="shared" si="1"/>
        <v>0.35999999940395355</v>
      </c>
    </row>
    <row r="17" spans="2:8" ht="24" customHeight="1" x14ac:dyDescent="0.2">
      <c r="B17" s="6" t="s">
        <v>21</v>
      </c>
      <c r="C17" s="14">
        <f>SUM(C18:C26)</f>
        <v>54345889</v>
      </c>
      <c r="D17" s="14">
        <f>SUM(D18:D26)</f>
        <v>-27369105.950000003</v>
      </c>
      <c r="E17" s="14">
        <f t="shared" si="0"/>
        <v>26976783.049999997</v>
      </c>
      <c r="F17" s="14">
        <f>SUM(F18:F26)</f>
        <v>26976773.510000002</v>
      </c>
      <c r="G17" s="14">
        <f>SUM(G18:G26)</f>
        <v>26280393.460000001</v>
      </c>
      <c r="H17" s="14">
        <f t="shared" si="1"/>
        <v>9.53999999538064</v>
      </c>
    </row>
    <row r="18" spans="2:8" ht="24" x14ac:dyDescent="0.2">
      <c r="B18" s="9" t="s">
        <v>22</v>
      </c>
      <c r="C18" s="12">
        <v>24684230</v>
      </c>
      <c r="D18" s="13">
        <v>-8654528.4800000004</v>
      </c>
      <c r="E18" s="16">
        <f t="shared" si="0"/>
        <v>16029701.52</v>
      </c>
      <c r="F18" s="12">
        <v>16029698.65</v>
      </c>
      <c r="G18" s="12">
        <v>16024327.539999999</v>
      </c>
      <c r="H18" s="17">
        <f t="shared" si="1"/>
        <v>2.8699999991804361</v>
      </c>
    </row>
    <row r="19" spans="2:8" ht="12" customHeight="1" x14ac:dyDescent="0.2">
      <c r="B19" s="9" t="s">
        <v>23</v>
      </c>
      <c r="C19" s="12">
        <v>2391420</v>
      </c>
      <c r="D19" s="13">
        <v>-1076848.1299999999</v>
      </c>
      <c r="E19" s="16">
        <f t="shared" si="0"/>
        <v>1314571.8700000001</v>
      </c>
      <c r="F19" s="12">
        <v>1314571.8400000001</v>
      </c>
      <c r="G19" s="12">
        <v>1314571.8400000001</v>
      </c>
      <c r="H19" s="17">
        <f t="shared" si="1"/>
        <v>3.0000000027939677E-2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6">
        <f t="shared" si="0"/>
        <v>0</v>
      </c>
      <c r="F20" s="12">
        <v>0</v>
      </c>
      <c r="G20" s="12">
        <v>0</v>
      </c>
      <c r="H20" s="17">
        <f t="shared" si="1"/>
        <v>0</v>
      </c>
    </row>
    <row r="21" spans="2:8" ht="12" customHeight="1" x14ac:dyDescent="0.2">
      <c r="B21" s="9" t="s">
        <v>25</v>
      </c>
      <c r="C21" s="12">
        <v>4009600</v>
      </c>
      <c r="D21" s="13">
        <v>-1898407.87</v>
      </c>
      <c r="E21" s="16">
        <f t="shared" si="0"/>
        <v>2111192.13</v>
      </c>
      <c r="F21" s="12">
        <v>2111186.5</v>
      </c>
      <c r="G21" s="12">
        <v>2070317.29</v>
      </c>
      <c r="H21" s="17">
        <f t="shared" si="1"/>
        <v>5.6299999998882413</v>
      </c>
    </row>
    <row r="22" spans="2:8" ht="12" customHeight="1" x14ac:dyDescent="0.2">
      <c r="B22" s="9" t="s">
        <v>26</v>
      </c>
      <c r="C22" s="12">
        <v>50000</v>
      </c>
      <c r="D22" s="13">
        <v>-26840.26</v>
      </c>
      <c r="E22" s="16">
        <f t="shared" si="0"/>
        <v>23159.74</v>
      </c>
      <c r="F22" s="12">
        <v>23159.72</v>
      </c>
      <c r="G22" s="12">
        <v>23159.73</v>
      </c>
      <c r="H22" s="17">
        <f t="shared" si="1"/>
        <v>2.0000000000436557E-2</v>
      </c>
    </row>
    <row r="23" spans="2:8" ht="12" customHeight="1" x14ac:dyDescent="0.2">
      <c r="B23" s="9" t="s">
        <v>27</v>
      </c>
      <c r="C23" s="12">
        <v>8370132</v>
      </c>
      <c r="D23" s="13">
        <v>-1691023.54</v>
      </c>
      <c r="E23" s="16">
        <f t="shared" si="0"/>
        <v>6679108.46</v>
      </c>
      <c r="F23" s="12">
        <v>6679107.8200000003</v>
      </c>
      <c r="G23" s="12">
        <v>6093190.6399999997</v>
      </c>
      <c r="H23" s="17">
        <f t="shared" si="1"/>
        <v>0.63999999966472387</v>
      </c>
    </row>
    <row r="24" spans="2:8" ht="12" customHeight="1" x14ac:dyDescent="0.2">
      <c r="B24" s="9" t="s">
        <v>28</v>
      </c>
      <c r="C24" s="12">
        <v>13290507</v>
      </c>
      <c r="D24" s="13">
        <v>-13059138.029999999</v>
      </c>
      <c r="E24" s="16">
        <f t="shared" si="0"/>
        <v>231368.97000000067</v>
      </c>
      <c r="F24" s="12">
        <v>231368.95999999999</v>
      </c>
      <c r="G24" s="12">
        <v>231368.95999999999</v>
      </c>
      <c r="H24" s="17">
        <f t="shared" si="1"/>
        <v>1.0000000678701326E-2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6">
        <f t="shared" si="0"/>
        <v>0</v>
      </c>
      <c r="F25" s="12">
        <v>0</v>
      </c>
      <c r="G25" s="12"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2">
        <v>1550000</v>
      </c>
      <c r="D26" s="13">
        <v>-962319.64</v>
      </c>
      <c r="E26" s="16">
        <f t="shared" si="0"/>
        <v>587680.36</v>
      </c>
      <c r="F26" s="12">
        <v>587680.02</v>
      </c>
      <c r="G26" s="12">
        <v>523457.46</v>
      </c>
      <c r="H26" s="17">
        <f t="shared" si="1"/>
        <v>0.33999999996740371</v>
      </c>
    </row>
    <row r="27" spans="2:8" ht="20.100000000000001" customHeight="1" x14ac:dyDescent="0.2">
      <c r="B27" s="6" t="s">
        <v>31</v>
      </c>
      <c r="C27" s="14">
        <f>SUM(C28:C36)</f>
        <v>554633284</v>
      </c>
      <c r="D27" s="14">
        <f>SUM(D28:D36)</f>
        <v>-109342008.83999996</v>
      </c>
      <c r="E27" s="14">
        <f>D27+C27</f>
        <v>445291275.16000003</v>
      </c>
      <c r="F27" s="14">
        <f>SUM(F28:F36)</f>
        <v>445291225.99000001</v>
      </c>
      <c r="G27" s="14">
        <f>SUM(G28:G36)</f>
        <v>424828229.06999999</v>
      </c>
      <c r="H27" s="14">
        <f t="shared" si="1"/>
        <v>49.170000016689301</v>
      </c>
    </row>
    <row r="28" spans="2:8" x14ac:dyDescent="0.2">
      <c r="B28" s="9" t="s">
        <v>32</v>
      </c>
      <c r="C28" s="12">
        <v>41131361</v>
      </c>
      <c r="D28" s="13">
        <v>-10308565.470000001</v>
      </c>
      <c r="E28" s="16">
        <f t="shared" ref="E28:E36" si="2">C28+D28</f>
        <v>30822795.530000001</v>
      </c>
      <c r="F28" s="12">
        <v>30822795.039999999</v>
      </c>
      <c r="G28" s="12">
        <v>28432459.920000002</v>
      </c>
      <c r="H28" s="17">
        <f t="shared" si="1"/>
        <v>0.49000000208616257</v>
      </c>
    </row>
    <row r="29" spans="2:8" x14ac:dyDescent="0.2">
      <c r="B29" s="9" t="s">
        <v>33</v>
      </c>
      <c r="C29" s="12">
        <v>21333450</v>
      </c>
      <c r="D29" s="13">
        <v>-18135036.98</v>
      </c>
      <c r="E29" s="16">
        <f t="shared" si="2"/>
        <v>3198413.0199999996</v>
      </c>
      <c r="F29" s="12">
        <v>3198399.28</v>
      </c>
      <c r="G29" s="12">
        <v>3198399.28</v>
      </c>
      <c r="H29" s="17">
        <f t="shared" si="1"/>
        <v>13.739999999757856</v>
      </c>
    </row>
    <row r="30" spans="2:8" ht="12" customHeight="1" x14ac:dyDescent="0.2">
      <c r="B30" s="9" t="s">
        <v>34</v>
      </c>
      <c r="C30" s="12">
        <v>65532034</v>
      </c>
      <c r="D30" s="13">
        <v>-49713245.490000002</v>
      </c>
      <c r="E30" s="16">
        <f t="shared" si="2"/>
        <v>15818788.509999998</v>
      </c>
      <c r="F30" s="12">
        <v>15818787.189999999</v>
      </c>
      <c r="G30" s="12">
        <v>14347928.640000001</v>
      </c>
      <c r="H30" s="17">
        <f t="shared" si="1"/>
        <v>1.3199999984353781</v>
      </c>
    </row>
    <row r="31" spans="2:8" x14ac:dyDescent="0.2">
      <c r="B31" s="9" t="s">
        <v>35</v>
      </c>
      <c r="C31" s="12">
        <v>2445010</v>
      </c>
      <c r="D31" s="13">
        <v>-1516374.86</v>
      </c>
      <c r="E31" s="16">
        <f t="shared" si="2"/>
        <v>928635.1399999999</v>
      </c>
      <c r="F31" s="12">
        <v>928634.1</v>
      </c>
      <c r="G31" s="12">
        <v>928634.1</v>
      </c>
      <c r="H31" s="17">
        <f t="shared" si="1"/>
        <v>1.0399999999208376</v>
      </c>
    </row>
    <row r="32" spans="2:8" ht="24" x14ac:dyDescent="0.2">
      <c r="B32" s="9" t="s">
        <v>36</v>
      </c>
      <c r="C32" s="12">
        <v>152785282</v>
      </c>
      <c r="D32" s="13">
        <v>-139515636.78999999</v>
      </c>
      <c r="E32" s="16">
        <f t="shared" si="2"/>
        <v>13269645.210000008</v>
      </c>
      <c r="F32" s="12">
        <v>13269628.210000001</v>
      </c>
      <c r="G32" s="12">
        <v>12202419.65</v>
      </c>
      <c r="H32" s="17">
        <f t="shared" si="1"/>
        <v>17.000000007450581</v>
      </c>
    </row>
    <row r="33" spans="2:8" x14ac:dyDescent="0.2">
      <c r="B33" s="9" t="s">
        <v>37</v>
      </c>
      <c r="C33" s="12">
        <v>0</v>
      </c>
      <c r="D33" s="13">
        <v>0</v>
      </c>
      <c r="E33" s="16">
        <f t="shared" si="2"/>
        <v>0</v>
      </c>
      <c r="F33" s="12">
        <v>0</v>
      </c>
      <c r="G33" s="12">
        <v>0</v>
      </c>
      <c r="H33" s="17">
        <f t="shared" si="1"/>
        <v>0</v>
      </c>
    </row>
    <row r="34" spans="2:8" x14ac:dyDescent="0.2">
      <c r="B34" s="9" t="s">
        <v>38</v>
      </c>
      <c r="C34" s="12">
        <v>9292228</v>
      </c>
      <c r="D34" s="13">
        <v>-3385876.98</v>
      </c>
      <c r="E34" s="16">
        <f t="shared" si="2"/>
        <v>5906351.0199999996</v>
      </c>
      <c r="F34" s="12">
        <v>5906349.7199999997</v>
      </c>
      <c r="G34" s="12">
        <v>5906349.7199999997</v>
      </c>
      <c r="H34" s="17">
        <f t="shared" si="1"/>
        <v>1.2999999998137355</v>
      </c>
    </row>
    <row r="35" spans="2:8" x14ac:dyDescent="0.2">
      <c r="B35" s="9" t="s">
        <v>39</v>
      </c>
      <c r="C35" s="12">
        <v>2037000</v>
      </c>
      <c r="D35" s="13">
        <v>-1177576.3500000001</v>
      </c>
      <c r="E35" s="16">
        <f t="shared" si="2"/>
        <v>859423.64999999991</v>
      </c>
      <c r="F35" s="12">
        <v>859410.09</v>
      </c>
      <c r="G35" s="12">
        <v>859410.08</v>
      </c>
      <c r="H35" s="17">
        <f t="shared" si="1"/>
        <v>13.559999999939464</v>
      </c>
    </row>
    <row r="36" spans="2:8" x14ac:dyDescent="0.2">
      <c r="B36" s="9" t="s">
        <v>40</v>
      </c>
      <c r="C36" s="12">
        <v>260076919</v>
      </c>
      <c r="D36" s="13">
        <v>114410304.08</v>
      </c>
      <c r="E36" s="16">
        <f t="shared" si="2"/>
        <v>374487223.07999998</v>
      </c>
      <c r="F36" s="12">
        <v>374487222.36000001</v>
      </c>
      <c r="G36" s="12">
        <v>358952627.68000001</v>
      </c>
      <c r="H36" s="17">
        <f t="shared" si="1"/>
        <v>0.71999996900558472</v>
      </c>
    </row>
    <row r="37" spans="2:8" ht="20.100000000000001" customHeight="1" x14ac:dyDescent="0.2">
      <c r="B37" s="7" t="s">
        <v>41</v>
      </c>
      <c r="C37" s="14">
        <f>SUM(C38:C46)</f>
        <v>217938461.54000002</v>
      </c>
      <c r="D37" s="14">
        <f>SUM(D38:D46)</f>
        <v>12100257.280000001</v>
      </c>
      <c r="E37" s="14">
        <f>C37+D37</f>
        <v>230038718.82000002</v>
      </c>
      <c r="F37" s="14">
        <f>SUM(F38:F46)</f>
        <v>230038718.79000002</v>
      </c>
      <c r="G37" s="14">
        <f>SUM(G38:G46)</f>
        <v>196531991.63</v>
      </c>
      <c r="H37" s="14">
        <f t="shared" si="1"/>
        <v>3.0000001192092896E-2</v>
      </c>
    </row>
    <row r="38" spans="2:8" ht="12" customHeight="1" x14ac:dyDescent="0.2">
      <c r="B38" s="9" t="s">
        <v>42</v>
      </c>
      <c r="C38" s="12">
        <v>100000000</v>
      </c>
      <c r="D38" s="13">
        <v>22986281.43</v>
      </c>
      <c r="E38" s="16">
        <f t="shared" ref="E38:E79" si="3">C38+D38</f>
        <v>122986281.43000001</v>
      </c>
      <c r="F38" s="12">
        <v>122986281.43000001</v>
      </c>
      <c r="G38" s="12">
        <v>91136530.540000007</v>
      </c>
      <c r="H38" s="17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6">
        <f t="shared" si="3"/>
        <v>0</v>
      </c>
      <c r="F39" s="12">
        <v>0</v>
      </c>
      <c r="G39" s="12">
        <v>0</v>
      </c>
      <c r="H39" s="17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6">
        <f t="shared" si="3"/>
        <v>0</v>
      </c>
      <c r="F40" s="12">
        <v>0</v>
      </c>
      <c r="G40" s="12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2">
        <v>6465615.54</v>
      </c>
      <c r="D41" s="13">
        <v>-6465615.54</v>
      </c>
      <c r="E41" s="16">
        <f t="shared" si="3"/>
        <v>0</v>
      </c>
      <c r="F41" s="12">
        <v>0</v>
      </c>
      <c r="G41" s="12">
        <v>0</v>
      </c>
      <c r="H41" s="17">
        <f t="shared" ref="H41:H72" si="4">E41-F41</f>
        <v>0</v>
      </c>
    </row>
    <row r="42" spans="2:8" ht="12" customHeight="1" x14ac:dyDescent="0.2">
      <c r="B42" s="9" t="s">
        <v>46</v>
      </c>
      <c r="C42" s="12">
        <v>111472846</v>
      </c>
      <c r="D42" s="13">
        <v>-4420408.6100000003</v>
      </c>
      <c r="E42" s="16">
        <f t="shared" si="3"/>
        <v>107052437.39</v>
      </c>
      <c r="F42" s="12">
        <v>107052437.36</v>
      </c>
      <c r="G42" s="12">
        <v>105395461.09</v>
      </c>
      <c r="H42" s="17">
        <f t="shared" si="4"/>
        <v>3.0000001192092896E-2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6">
        <f t="shared" si="3"/>
        <v>0</v>
      </c>
      <c r="F43" s="12">
        <v>0</v>
      </c>
      <c r="G43" s="12">
        <v>0</v>
      </c>
      <c r="H43" s="17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6">
        <f t="shared" si="3"/>
        <v>0</v>
      </c>
      <c r="F44" s="12">
        <v>0</v>
      </c>
      <c r="G44" s="12">
        <v>0</v>
      </c>
      <c r="H44" s="17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6">
        <f t="shared" si="3"/>
        <v>0</v>
      </c>
      <c r="F45" s="12">
        <v>0</v>
      </c>
      <c r="G45" s="12">
        <v>0</v>
      </c>
      <c r="H45" s="17">
        <f t="shared" si="4"/>
        <v>0</v>
      </c>
    </row>
    <row r="46" spans="2:8" ht="12" customHeight="1" x14ac:dyDescent="0.2">
      <c r="B46" s="9" t="s">
        <v>50</v>
      </c>
      <c r="C46" s="12">
        <v>0</v>
      </c>
      <c r="D46" s="13">
        <v>0</v>
      </c>
      <c r="E46" s="16">
        <f t="shared" si="3"/>
        <v>0</v>
      </c>
      <c r="F46" s="12">
        <v>0</v>
      </c>
      <c r="G46" s="12">
        <v>0</v>
      </c>
      <c r="H46" s="17">
        <f t="shared" si="4"/>
        <v>0</v>
      </c>
    </row>
    <row r="47" spans="2:8" ht="19.5" customHeight="1" x14ac:dyDescent="0.2">
      <c r="B47" s="6" t="s">
        <v>51</v>
      </c>
      <c r="C47" s="14">
        <f>SUM(C48:C56)</f>
        <v>225838101.59999999</v>
      </c>
      <c r="D47" s="14">
        <f>SUM(D48:D56)</f>
        <v>-224597127.11000001</v>
      </c>
      <c r="E47" s="14">
        <f t="shared" si="3"/>
        <v>1240974.4899999797</v>
      </c>
      <c r="F47" s="14">
        <f>SUM(F48:F56)</f>
        <v>1240974.44</v>
      </c>
      <c r="G47" s="14">
        <f>SUM(G48:G56)</f>
        <v>1174113.8500000001</v>
      </c>
      <c r="H47" s="14">
        <f t="shared" si="4"/>
        <v>4.9999979790300131E-2</v>
      </c>
    </row>
    <row r="48" spans="2:8" x14ac:dyDescent="0.2">
      <c r="B48" s="9" t="s">
        <v>52</v>
      </c>
      <c r="C48" s="12">
        <v>107003549.59999999</v>
      </c>
      <c r="D48" s="13">
        <v>-106807233.48</v>
      </c>
      <c r="E48" s="16">
        <f t="shared" si="3"/>
        <v>196316.11999998987</v>
      </c>
      <c r="F48" s="12">
        <v>196316.1</v>
      </c>
      <c r="G48" s="12">
        <v>193717.7</v>
      </c>
      <c r="H48" s="17">
        <f t="shared" si="4"/>
        <v>1.9999989861389622E-2</v>
      </c>
    </row>
    <row r="49" spans="2:8" x14ac:dyDescent="0.2">
      <c r="B49" s="9" t="s">
        <v>53</v>
      </c>
      <c r="C49" s="12">
        <v>63789560</v>
      </c>
      <c r="D49" s="13">
        <v>-63640676.810000002</v>
      </c>
      <c r="E49" s="16">
        <f t="shared" si="3"/>
        <v>148883.18999999762</v>
      </c>
      <c r="F49" s="12">
        <v>148883.17000000001</v>
      </c>
      <c r="G49" s="12">
        <v>89387.42</v>
      </c>
      <c r="H49" s="17">
        <f t="shared" si="4"/>
        <v>1.9999997603008524E-2</v>
      </c>
    </row>
    <row r="50" spans="2:8" x14ac:dyDescent="0.2">
      <c r="B50" s="9" t="s">
        <v>54</v>
      </c>
      <c r="C50" s="12">
        <v>0</v>
      </c>
      <c r="D50" s="13">
        <v>12992.58</v>
      </c>
      <c r="E50" s="16">
        <f t="shared" si="3"/>
        <v>12992.58</v>
      </c>
      <c r="F50" s="12">
        <v>12992.58</v>
      </c>
      <c r="G50" s="12">
        <v>12992.58</v>
      </c>
      <c r="H50" s="17">
        <f t="shared" si="4"/>
        <v>0</v>
      </c>
    </row>
    <row r="51" spans="2:8" x14ac:dyDescent="0.2">
      <c r="B51" s="9" t="s">
        <v>55</v>
      </c>
      <c r="C51" s="12">
        <v>10440000</v>
      </c>
      <c r="D51" s="13">
        <v>-10440000</v>
      </c>
      <c r="E51" s="16">
        <f t="shared" si="3"/>
        <v>0</v>
      </c>
      <c r="F51" s="12">
        <v>0</v>
      </c>
      <c r="G51" s="12">
        <v>0</v>
      </c>
      <c r="H51" s="17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6">
        <f t="shared" si="3"/>
        <v>0</v>
      </c>
      <c r="F52" s="12">
        <v>0</v>
      </c>
      <c r="G52" s="12">
        <v>0</v>
      </c>
      <c r="H52" s="17">
        <f t="shared" si="4"/>
        <v>0</v>
      </c>
    </row>
    <row r="53" spans="2:8" x14ac:dyDescent="0.2">
      <c r="B53" s="9" t="s">
        <v>57</v>
      </c>
      <c r="C53" s="12">
        <v>44604992</v>
      </c>
      <c r="D53" s="13">
        <v>-43722209.399999999</v>
      </c>
      <c r="E53" s="16">
        <f t="shared" si="3"/>
        <v>882782.60000000149</v>
      </c>
      <c r="F53" s="12">
        <v>882782.59</v>
      </c>
      <c r="G53" s="12">
        <v>878016.15</v>
      </c>
      <c r="H53" s="17">
        <f t="shared" si="4"/>
        <v>1.0000001522712409E-2</v>
      </c>
    </row>
    <row r="54" spans="2:8" x14ac:dyDescent="0.2">
      <c r="B54" s="9" t="s">
        <v>58</v>
      </c>
      <c r="C54" s="12">
        <v>0</v>
      </c>
      <c r="D54" s="13">
        <v>0</v>
      </c>
      <c r="E54" s="16">
        <f t="shared" si="3"/>
        <v>0</v>
      </c>
      <c r="F54" s="12">
        <v>0</v>
      </c>
      <c r="G54" s="12">
        <v>0</v>
      </c>
      <c r="H54" s="17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6">
        <f t="shared" si="3"/>
        <v>0</v>
      </c>
      <c r="F55" s="12">
        <v>0</v>
      </c>
      <c r="G55" s="12">
        <v>0</v>
      </c>
      <c r="H55" s="17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6">
        <f t="shared" si="3"/>
        <v>0</v>
      </c>
      <c r="F56" s="12">
        <v>0</v>
      </c>
      <c r="G56" s="12">
        <v>0</v>
      </c>
      <c r="H56" s="17">
        <f t="shared" si="4"/>
        <v>0</v>
      </c>
    </row>
    <row r="57" spans="2:8" ht="20.100000000000001" customHeight="1" x14ac:dyDescent="0.2">
      <c r="B57" s="6" t="s">
        <v>61</v>
      </c>
      <c r="C57" s="14">
        <f>SUM(C58:C60)</f>
        <v>0</v>
      </c>
      <c r="D57" s="14">
        <f>SUM(D58:D60)</f>
        <v>0</v>
      </c>
      <c r="E57" s="14">
        <f t="shared" si="3"/>
        <v>0</v>
      </c>
      <c r="F57" s="14">
        <f>SUM(F58:F60)</f>
        <v>0</v>
      </c>
      <c r="G57" s="14">
        <f>SUM(G58:G60)</f>
        <v>0</v>
      </c>
      <c r="H57" s="14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6">
        <f t="shared" si="3"/>
        <v>0</v>
      </c>
      <c r="F58" s="12">
        <v>0</v>
      </c>
      <c r="G58" s="12">
        <v>0</v>
      </c>
      <c r="H58" s="17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6">
        <f t="shared" si="3"/>
        <v>0</v>
      </c>
      <c r="F59" s="12">
        <v>0</v>
      </c>
      <c r="G59" s="12">
        <v>0</v>
      </c>
      <c r="H59" s="16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6">
        <f t="shared" si="3"/>
        <v>0</v>
      </c>
      <c r="F60" s="12">
        <v>0</v>
      </c>
      <c r="G60" s="12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4">
        <f>SUM(C62:C68)</f>
        <v>0</v>
      </c>
      <c r="D61" s="15">
        <f>SUM(D62:D68)</f>
        <v>0</v>
      </c>
      <c r="E61" s="15">
        <f t="shared" si="3"/>
        <v>0</v>
      </c>
      <c r="F61" s="14">
        <f>SUM(F62:F68)</f>
        <v>0</v>
      </c>
      <c r="G61" s="14">
        <f>SUM(G62:G68)</f>
        <v>0</v>
      </c>
      <c r="H61" s="15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6">
        <f t="shared" si="3"/>
        <v>0</v>
      </c>
      <c r="F62" s="12">
        <v>0</v>
      </c>
      <c r="G62" s="12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6">
        <f t="shared" si="3"/>
        <v>0</v>
      </c>
      <c r="F63" s="12">
        <v>0</v>
      </c>
      <c r="G63" s="12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6">
        <f t="shared" si="3"/>
        <v>0</v>
      </c>
      <c r="F64" s="12">
        <v>0</v>
      </c>
      <c r="G64" s="12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6">
        <f t="shared" si="3"/>
        <v>0</v>
      </c>
      <c r="F65" s="12">
        <v>0</v>
      </c>
      <c r="G65" s="12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6">
        <f t="shared" si="3"/>
        <v>0</v>
      </c>
      <c r="F66" s="12">
        <v>0</v>
      </c>
      <c r="G66" s="12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6">
        <f t="shared" si="3"/>
        <v>0</v>
      </c>
      <c r="F67" s="12">
        <v>0</v>
      </c>
      <c r="G67" s="12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6">
        <f t="shared" si="3"/>
        <v>0</v>
      </c>
      <c r="F68" s="12">
        <v>0</v>
      </c>
      <c r="G68" s="12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4">
        <f>SUM(C70:C72)</f>
        <v>0</v>
      </c>
      <c r="D69" s="15">
        <f>SUM(D70:D72)</f>
        <v>0</v>
      </c>
      <c r="E69" s="15">
        <f t="shared" si="3"/>
        <v>0</v>
      </c>
      <c r="F69" s="14">
        <f>SUM(F70:F72)</f>
        <v>0</v>
      </c>
      <c r="G69" s="15">
        <f>SUM(G70:G72)</f>
        <v>0</v>
      </c>
      <c r="H69" s="15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6">
        <f t="shared" si="3"/>
        <v>0</v>
      </c>
      <c r="F70" s="12">
        <v>0</v>
      </c>
      <c r="G70" s="13">
        <v>0</v>
      </c>
      <c r="H70" s="16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6">
        <f t="shared" si="3"/>
        <v>0</v>
      </c>
      <c r="F71" s="12">
        <v>0</v>
      </c>
      <c r="G71" s="13">
        <v>0</v>
      </c>
      <c r="H71" s="16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6">
        <f t="shared" si="3"/>
        <v>0</v>
      </c>
      <c r="F72" s="12">
        <v>0</v>
      </c>
      <c r="G72" s="13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4">
        <f>SUM(C74:C80)</f>
        <v>0</v>
      </c>
      <c r="D73" s="15">
        <f>SUM(D74:D80)</f>
        <v>0</v>
      </c>
      <c r="E73" s="15">
        <f t="shared" si="3"/>
        <v>0</v>
      </c>
      <c r="F73" s="14">
        <f>SUM(F74:F80)</f>
        <v>0</v>
      </c>
      <c r="G73" s="15">
        <f>SUM(G74:G80)</f>
        <v>0</v>
      </c>
      <c r="H73" s="15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6">
        <f t="shared" si="3"/>
        <v>0</v>
      </c>
      <c r="F74" s="12">
        <v>0</v>
      </c>
      <c r="G74" s="13">
        <v>0</v>
      </c>
      <c r="H74" s="16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6">
        <f t="shared" si="3"/>
        <v>0</v>
      </c>
      <c r="F75" s="12">
        <v>0</v>
      </c>
      <c r="G75" s="13">
        <v>0</v>
      </c>
      <c r="H75" s="16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6">
        <f t="shared" si="3"/>
        <v>0</v>
      </c>
      <c r="F76" s="12">
        <v>0</v>
      </c>
      <c r="G76" s="13">
        <v>0</v>
      </c>
      <c r="H76" s="16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6">
        <f t="shared" si="3"/>
        <v>0</v>
      </c>
      <c r="F77" s="12">
        <v>0</v>
      </c>
      <c r="G77" s="13">
        <v>0</v>
      </c>
      <c r="H77" s="16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6">
        <f t="shared" si="3"/>
        <v>0</v>
      </c>
      <c r="F78" s="12">
        <v>0</v>
      </c>
      <c r="G78" s="13">
        <v>0</v>
      </c>
      <c r="H78" s="16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6">
        <f t="shared" si="3"/>
        <v>0</v>
      </c>
      <c r="F79" s="12">
        <v>0</v>
      </c>
      <c r="G79" s="13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6">
        <v>0</v>
      </c>
      <c r="F80" s="12">
        <v>0</v>
      </c>
      <c r="G80" s="13">
        <v>0</v>
      </c>
      <c r="H80" s="16">
        <f t="shared" si="5"/>
        <v>0</v>
      </c>
    </row>
    <row r="81" spans="2:8" ht="12.75" thickBot="1" x14ac:dyDescent="0.25">
      <c r="B81" s="8" t="s">
        <v>85</v>
      </c>
      <c r="C81" s="18">
        <f>SUM(C73,C69,C61,C57,C47,C27,C37,C17,C9)</f>
        <v>2828290869.1500001</v>
      </c>
      <c r="D81" s="18">
        <f>SUM(D73,D69,D61,D57,D47,D37,D27,D17,D9)</f>
        <v>-378258249.09999996</v>
      </c>
      <c r="E81" s="18">
        <f>C81+D81</f>
        <v>2450032620.0500002</v>
      </c>
      <c r="F81" s="18">
        <f>SUM(F73,F69,F61,F57,F47,F37,F17,F27,F9)</f>
        <v>2450032559.96</v>
      </c>
      <c r="G81" s="18">
        <f>SUM(G73,G69,G61,G57,G47,G37,G27,G17,G9)</f>
        <v>2388667081.1199999</v>
      </c>
      <c r="H81" s="18">
        <f t="shared" si="5"/>
        <v>60.090000152587891</v>
      </c>
    </row>
    <row r="82" spans="2:8" s="20" customFormat="1" x14ac:dyDescent="0.2"/>
    <row r="83" spans="2:8" s="19" customFormat="1" x14ac:dyDescent="0.2"/>
    <row r="84" spans="2:8" s="19" customFormat="1" x14ac:dyDescent="0.2"/>
    <row r="85" spans="2:8" s="19" customFormat="1" x14ac:dyDescent="0.2"/>
    <row r="86" spans="2:8" s="19" customFormat="1" x14ac:dyDescent="0.2"/>
    <row r="87" spans="2:8" s="19" customFormat="1" x14ac:dyDescent="0.2"/>
    <row r="88" spans="2:8" s="19" customFormat="1" x14ac:dyDescent="0.2"/>
    <row r="89" spans="2:8" s="19" customFormat="1" x14ac:dyDescent="0.2">
      <c r="B89" s="21"/>
    </row>
    <row r="90" spans="2:8" s="19" customFormat="1" x14ac:dyDescent="0.2">
      <c r="B90" s="22" t="s">
        <v>88</v>
      </c>
    </row>
    <row r="91" spans="2:8" s="19" customFormat="1" x14ac:dyDescent="0.2">
      <c r="B91" s="22" t="s">
        <v>89</v>
      </c>
    </row>
    <row r="92" spans="2:8" s="19" customFormat="1" x14ac:dyDescent="0.2">
      <c r="B92" s="22" t="s">
        <v>90</v>
      </c>
    </row>
    <row r="93" spans="2:8" s="19" customFormat="1" x14ac:dyDescent="0.2"/>
    <row r="94" spans="2:8" s="19" customFormat="1" x14ac:dyDescent="0.2"/>
    <row r="95" spans="2:8" s="19" customFormat="1" x14ac:dyDescent="0.2"/>
    <row r="96" spans="2:8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rowBreaks count="1" manualBreakCount="1">
    <brk id="5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2022-01-20T20:35:19Z</cp:lastPrinted>
  <dcterms:created xsi:type="dcterms:W3CDTF">2019-12-04T16:22:52Z</dcterms:created>
  <dcterms:modified xsi:type="dcterms:W3CDTF">2022-01-28T22:11:44Z</dcterms:modified>
</cp:coreProperties>
</file>